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650" yWindow="-90" windowWidth="9855" windowHeight="786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Лист1!$A$1:$C$68</definedName>
  </definedNames>
  <calcPr calcId="162913"/>
</workbook>
</file>

<file path=xl/calcChain.xml><?xml version="1.0" encoding="utf-8"?>
<calcChain xmlns="http://schemas.openxmlformats.org/spreadsheetml/2006/main">
  <c r="B10" i="2" l="1"/>
  <c r="D10" i="2" l="1"/>
  <c r="C10" i="2"/>
  <c r="C4" i="1" l="1"/>
  <c r="E9" i="1" l="1"/>
  <c r="E7" i="1"/>
  <c r="C47" i="1"/>
  <c r="C17" i="1" l="1"/>
  <c r="E8" i="1" s="1"/>
  <c r="C41" i="1" l="1"/>
  <c r="C22" i="1"/>
  <c r="C28" i="1"/>
  <c r="C31" i="1"/>
  <c r="C36" i="1"/>
  <c r="C43" i="1"/>
  <c r="C49" i="1"/>
  <c r="C52" i="1"/>
  <c r="C57" i="1"/>
  <c r="C59" i="1"/>
  <c r="C19" i="1"/>
  <c r="C14" i="1"/>
  <c r="C21" i="1" l="1"/>
</calcChain>
</file>

<file path=xl/sharedStrings.xml><?xml version="1.0" encoding="utf-8"?>
<sst xmlns="http://schemas.openxmlformats.org/spreadsheetml/2006/main" count="141" uniqueCount="134">
  <si>
    <t>№ п/п</t>
  </si>
  <si>
    <t>Наименование показателя</t>
  </si>
  <si>
    <t>ДОХОДЫ</t>
  </si>
  <si>
    <t>1.</t>
  </si>
  <si>
    <t>Собственные доходы</t>
  </si>
  <si>
    <t>1.1.</t>
  </si>
  <si>
    <t>Налоговые и неналоговые доходы</t>
  </si>
  <si>
    <t>в т.ч. акцизы</t>
  </si>
  <si>
    <t xml:space="preserve">         платные услуги</t>
  </si>
  <si>
    <t>1.2.</t>
  </si>
  <si>
    <t>Дотация на выравнивание бюджетной обеспеченности</t>
  </si>
  <si>
    <t>1.3.</t>
  </si>
  <si>
    <t>Дотация на сбалансированность</t>
  </si>
  <si>
    <t>1.4.</t>
  </si>
  <si>
    <t>Дотация на выравнивание  бюджетной обеспеченности поселений</t>
  </si>
  <si>
    <t>Иные межбюджетные трансферты из поселений по перед.полномочиям</t>
  </si>
  <si>
    <t>Итого собственных доходов</t>
  </si>
  <si>
    <t>2.</t>
  </si>
  <si>
    <t>Областные и федеральные средства</t>
  </si>
  <si>
    <t>Субсидии</t>
  </si>
  <si>
    <t>2.2.</t>
  </si>
  <si>
    <t>Субвенции</t>
  </si>
  <si>
    <t>2.3.</t>
  </si>
  <si>
    <t>Иные межбюджетные трансферты</t>
  </si>
  <si>
    <t>Итого областных и федеральных средств</t>
  </si>
  <si>
    <t>РАСХОДЫ</t>
  </si>
  <si>
    <t xml:space="preserve">  ОБЩЕГОСУДАРСТВЕННЫЕ ВОПРОСЫ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</si>
  <si>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</si>
  <si>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</si>
  <si>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</si>
  <si>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Резервные фонды</t>
  </si>
  <si>
    <t xml:space="preserve">    Другие общегосударственные вопросы</t>
  </si>
  <si>
    <t xml:space="preserve">  НАЦИОНАЛЬНАЯ БЕЗОПАСНОСТЬ И ПРАВООХРАНИТЕЛЬНАЯ ДЕЯТЕЛЬНОСТЬ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</si>
  <si>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</si>
  <si>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 xml:space="preserve">    Другие вопросы в области национальной безопасности и правоохранительной деятельности</t>
  </si>
  <si>
    <t xml:space="preserve">  НАЦИОНАЛЬНАЯ ЭКОНОМИКА</t>
  </si>
  <si>
    <t xml:space="preserve">    Сельское хозяйство и рыболовство</t>
  </si>
  <si>
    <t xml:space="preserve">    Водное хозяйство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</si>
  <si>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</si>
  <si>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</si>
  <si>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ЖИЛИЩНО-КОММУНАЛЬНОЕ ХОЗЯЙСТВО</t>
  </si>
  <si>
    <t xml:space="preserve">    Благоустройство</t>
  </si>
  <si>
    <t xml:space="preserve">    Другие вопросы в области жилищно-коммунального хозяйства</t>
  </si>
  <si>
    <t xml:space="preserve">  ОХРАНА ОКРУЖАЮЩЕЙ СРЕДЫ</t>
  </si>
  <si>
    <t xml:space="preserve">    Другие вопросы в области охраны окружающей среды</t>
  </si>
  <si>
    <t xml:space="preserve">  ОБРАЗОВАНИЕ</t>
  </si>
  <si>
    <t xml:space="preserve">    Дошкольное образование</t>
  </si>
  <si>
    <t xml:space="preserve">    Общее образование</t>
  </si>
  <si>
    <t xml:space="preserve">    Дополнительное образование детей</t>
  </si>
  <si>
    <t xml:space="preserve">    Молодежная политика и оздоровление детей</t>
  </si>
  <si>
    <t xml:space="preserve">    Другие вопросы в области образования</t>
  </si>
  <si>
    <t xml:space="preserve">  КУЛЬТУРА, КИНЕМАТОГРАФИЯ</t>
  </si>
  <si>
    <t xml:space="preserve">    Культура</t>
  </si>
  <si>
    <t xml:space="preserve">    Другие вопросы в области культуры, кинематографии</t>
  </si>
  <si>
    <t xml:space="preserve">  СОЦИАЛЬНАЯ ПОЛИТИКА</t>
  </si>
  <si>
    <t xml:space="preserve">    Пенсионное обеспечение</t>
  </si>
  <si>
    <t xml:space="preserve">    Социальное обеспечение населения</t>
  </si>
  <si>
    <t xml:space="preserve">    Охрана семьи и детства</t>
  </si>
  <si>
    <t xml:space="preserve">    Другие вопросы в области социальной политики</t>
  </si>
  <si>
    <t xml:space="preserve">  ФИЗИЧЕСКАЯ КУЛЬТУРА И СПОРТ</t>
  </si>
  <si>
    <t xml:space="preserve">    Массовый спорт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</si>
  <si>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</si>
  <si>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  Дотации бюджетам субъектов Российской Федерации и муниципальных образований</t>
  </si>
  <si>
    <t>ДЕФИЦИТ/ ПРОФИЦИТ</t>
  </si>
  <si>
    <t>Начальник Финансового  управления                                         А.В.Щукин</t>
  </si>
  <si>
    <t>8(84235)2-69-16</t>
  </si>
  <si>
    <t>1.5.</t>
  </si>
  <si>
    <t>2.1.</t>
  </si>
  <si>
    <t>3.1.</t>
  </si>
  <si>
    <t>3.2.</t>
  </si>
  <si>
    <t>3.3.</t>
  </si>
  <si>
    <t>3.4.</t>
  </si>
  <si>
    <t>4.1.</t>
  </si>
  <si>
    <t>4.2.</t>
  </si>
  <si>
    <t>5.1.</t>
  </si>
  <si>
    <t>6.1.</t>
  </si>
  <si>
    <t>6.2.</t>
  </si>
  <si>
    <t>6.3.</t>
  </si>
  <si>
    <t>6.4.</t>
  </si>
  <si>
    <t>6.5.</t>
  </si>
  <si>
    <t>7.1.</t>
  </si>
  <si>
    <t>7.2.</t>
  </si>
  <si>
    <t>8.1.</t>
  </si>
  <si>
    <t>8.2.</t>
  </si>
  <si>
    <t>8.3.</t>
  </si>
  <si>
    <t>8.4.</t>
  </si>
  <si>
    <t>9.1.</t>
  </si>
  <si>
    <t>10.1.</t>
  </si>
  <si>
    <t>Резеда Гакивовна Дебердеева</t>
  </si>
  <si>
    <t>Сумма на 2019 год.</t>
  </si>
  <si>
    <t>0103</t>
  </si>
  <si>
    <t>0104</t>
  </si>
  <si>
    <t>0106</t>
  </si>
  <si>
    <t>0111</t>
  </si>
  <si>
    <t>0113</t>
  </si>
  <si>
    <t>0309</t>
  </si>
  <si>
    <t>0314</t>
  </si>
  <si>
    <t>0405</t>
  </si>
  <si>
    <t>0406</t>
  </si>
  <si>
    <t>0409</t>
  </si>
  <si>
    <t>0412</t>
  </si>
  <si>
    <t>0501</t>
  </si>
  <si>
    <t>0502</t>
  </si>
  <si>
    <t>0503</t>
  </si>
  <si>
    <t>0505</t>
  </si>
  <si>
    <t>0605</t>
  </si>
  <si>
    <t>0701</t>
  </si>
  <si>
    <t>0702</t>
  </si>
  <si>
    <t>0703</t>
  </si>
  <si>
    <t>0707</t>
  </si>
  <si>
    <t>0709</t>
  </si>
  <si>
    <t>0801</t>
  </si>
  <si>
    <t>0804</t>
  </si>
  <si>
    <t>1001</t>
  </si>
  <si>
    <t>1003</t>
  </si>
  <si>
    <t>1004</t>
  </si>
  <si>
    <t>1006</t>
  </si>
  <si>
    <t>1102</t>
  </si>
  <si>
    <t>1401</t>
  </si>
  <si>
    <t xml:space="preserve">    Коммунальное хозяйство</t>
  </si>
  <si>
    <t xml:space="preserve">       Благоустройство</t>
  </si>
  <si>
    <t>4.3.</t>
  </si>
  <si>
    <t>4.4.</t>
  </si>
  <si>
    <t xml:space="preserve"> ПРОГНОЗ основных характеристик бюджета муниципального образования "Мелекесский район" на 2020 год</t>
  </si>
  <si>
    <t>Показатели</t>
  </si>
  <si>
    <t>Общий объем доходов</t>
  </si>
  <si>
    <t>Общий объем расходов</t>
  </si>
  <si>
    <t>Дефицит (профицит) бюджета</t>
  </si>
  <si>
    <t>Тыс. руб.</t>
  </si>
  <si>
    <t>Плановый период</t>
  </si>
  <si>
    <t>2025 год</t>
  </si>
  <si>
    <t>2026 год</t>
  </si>
  <si>
    <t>Прогноз основных характеристик бюджета муниципального образования "Мелекесский район" Ульяновской области на 2025 год и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</si>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</sst>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4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0" borderId="0" xfId="0" applyNumberFormat="1" applyFont="1" applyAlignment="1">
      <alignment horizontal="right" vertical="top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164" fontId="1" fillId="0" borderId="0" xfId="0" applyNumberFormat="1" applyFont="1"/>
    <xf numFmtId="0" fontId="2" fillId="0" borderId="1" xfId="0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49" fontId="4" fillId="3" borderId="2" xfId="0" applyNumberFormat="1" applyFont="1" applyFill="1" applyBorder="1" applyAlignment="1" applyProtection="1">
      <alignment horizontal="right" vertical="top" shrinkToFit="1"/>
    </xf>
    <xf numFmtId="49" fontId="2" fillId="0" borderId="0" xfId="0" applyNumberFormat="1" applyFont="1" applyAlignment="1">
      <alignment horizontal="right" vertical="top"/>
    </xf>
    <xf numFmtId="0" fontId="3" fillId="2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164" fontId="5" fillId="0" borderId="0" xfId="0" applyNumberFormat="1" applyFont="1"/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zoomScaleNormal="80" zoomScaleSheetLayoutView="100" workbookViewId="0">
      <selection sqref="A1:C1"/>
    </sheetView>
  </sheetViews>
  <sheetFormatPr defaultRowHeight="14.25" customHeight="1" x14ac:dyDescent="0.25"/>
  <cols>
    <col min="1" max="1" width="5.5703125" style="27" customWidth="1"/>
    <col min="2" max="2" width="77.28515625" style="2" customWidth="1"/>
    <col min="3" max="3" width="18.5703125" style="28" bestFit="1" customWidth="1"/>
    <col min="4" max="4" width="6.28515625" style="1" bestFit="1" customWidth="1"/>
    <col min="5" max="5" width="14.85546875" style="2" bestFit="1" customWidth="1"/>
    <col min="6" max="6" width="12" style="2" bestFit="1" customWidth="1"/>
    <col min="7" max="16384" width="9.140625" style="2"/>
  </cols>
  <sheetData>
    <row r="1" spans="1:5" s="29" customFormat="1" ht="14.25" customHeight="1" x14ac:dyDescent="0.25">
      <c r="A1" s="46" t="s">
        <v>123</v>
      </c>
      <c r="B1" s="46"/>
      <c r="C1" s="46"/>
      <c r="D1" s="22"/>
    </row>
    <row r="2" spans="1:5" ht="14.25" customHeight="1" x14ac:dyDescent="0.25">
      <c r="A2" s="3"/>
      <c r="B2" s="3"/>
      <c r="C2" s="4"/>
    </row>
    <row r="3" spans="1:5" s="32" customFormat="1" ht="14.25" customHeight="1" x14ac:dyDescent="0.25">
      <c r="A3" s="30" t="s">
        <v>0</v>
      </c>
      <c r="B3" s="30" t="s">
        <v>1</v>
      </c>
      <c r="C3" s="30" t="s">
        <v>89</v>
      </c>
      <c r="D3" s="31"/>
    </row>
    <row r="4" spans="1:5" ht="14.25" customHeight="1" x14ac:dyDescent="0.25">
      <c r="A4" s="6"/>
      <c r="B4" s="7" t="s">
        <v>2</v>
      </c>
      <c r="C4" s="8">
        <f>C14+C19</f>
        <v>479577.065</v>
      </c>
    </row>
    <row r="5" spans="1:5" ht="14.25" customHeight="1" x14ac:dyDescent="0.25">
      <c r="A5" s="6" t="s">
        <v>3</v>
      </c>
      <c r="B5" s="9" t="s">
        <v>4</v>
      </c>
      <c r="C5" s="10"/>
    </row>
    <row r="6" spans="1:5" ht="14.25" customHeight="1" x14ac:dyDescent="0.25">
      <c r="A6" s="6" t="s">
        <v>5</v>
      </c>
      <c r="B6" s="11" t="s">
        <v>6</v>
      </c>
      <c r="C6" s="10">
        <v>68235</v>
      </c>
      <c r="E6" s="2">
        <v>68235</v>
      </c>
    </row>
    <row r="7" spans="1:5" ht="14.25" customHeight="1" x14ac:dyDescent="0.25">
      <c r="A7" s="6"/>
      <c r="B7" s="11" t="s">
        <v>7</v>
      </c>
      <c r="C7" s="10">
        <v>15371.1</v>
      </c>
      <c r="E7" s="12">
        <f>C9+C10</f>
        <v>158235.69999999998</v>
      </c>
    </row>
    <row r="8" spans="1:5" ht="14.25" customHeight="1" x14ac:dyDescent="0.25">
      <c r="A8" s="6"/>
      <c r="B8" s="11" t="s">
        <v>8</v>
      </c>
      <c r="C8" s="10">
        <v>0</v>
      </c>
      <c r="E8" s="12">
        <f>C12+C17</f>
        <v>242257.68799999999</v>
      </c>
    </row>
    <row r="9" spans="1:5" ht="14.25" customHeight="1" x14ac:dyDescent="0.25">
      <c r="A9" s="6" t="s">
        <v>9</v>
      </c>
      <c r="B9" s="11" t="s">
        <v>10</v>
      </c>
      <c r="C9" s="10">
        <v>149147.9</v>
      </c>
      <c r="E9" s="12">
        <f>C16</f>
        <v>1130.2</v>
      </c>
    </row>
    <row r="10" spans="1:5" ht="14.25" customHeight="1" x14ac:dyDescent="0.25">
      <c r="A10" s="47" t="s">
        <v>11</v>
      </c>
      <c r="B10" s="48" t="s">
        <v>12</v>
      </c>
      <c r="C10" s="49">
        <v>9087.7999999999993</v>
      </c>
      <c r="E10" s="2">
        <v>9718.4770000000008</v>
      </c>
    </row>
    <row r="11" spans="1:5" ht="14.25" customHeight="1" x14ac:dyDescent="0.25">
      <c r="A11" s="47"/>
      <c r="B11" s="48"/>
      <c r="C11" s="49"/>
    </row>
    <row r="12" spans="1:5" ht="14.25" customHeight="1" x14ac:dyDescent="0.25">
      <c r="A12" s="6" t="s">
        <v>13</v>
      </c>
      <c r="B12" s="11" t="s">
        <v>14</v>
      </c>
      <c r="C12" s="10">
        <v>11128.2</v>
      </c>
    </row>
    <row r="13" spans="1:5" ht="14.25" customHeight="1" x14ac:dyDescent="0.25">
      <c r="A13" s="6" t="s">
        <v>66</v>
      </c>
      <c r="B13" s="11" t="s">
        <v>15</v>
      </c>
      <c r="C13" s="10">
        <v>9718.4770000000008</v>
      </c>
    </row>
    <row r="14" spans="1:5" ht="14.25" customHeight="1" x14ac:dyDescent="0.25">
      <c r="A14" s="6"/>
      <c r="B14" s="13" t="s">
        <v>16</v>
      </c>
      <c r="C14" s="14">
        <f>C6+C9+C10+C12+C13</f>
        <v>247317.37700000001</v>
      </c>
    </row>
    <row r="15" spans="1:5" ht="14.25" customHeight="1" x14ac:dyDescent="0.25">
      <c r="A15" s="6" t="s">
        <v>17</v>
      </c>
      <c r="B15" s="15" t="s">
        <v>18</v>
      </c>
      <c r="C15" s="14"/>
    </row>
    <row r="16" spans="1:5" ht="14.25" customHeight="1" x14ac:dyDescent="0.25">
      <c r="A16" s="6" t="s">
        <v>67</v>
      </c>
      <c r="B16" s="11" t="s">
        <v>19</v>
      </c>
      <c r="C16" s="10">
        <v>1130.2</v>
      </c>
    </row>
    <row r="17" spans="1:4" ht="14.25" customHeight="1" x14ac:dyDescent="0.25">
      <c r="A17" s="6" t="s">
        <v>20</v>
      </c>
      <c r="B17" s="11" t="s">
        <v>21</v>
      </c>
      <c r="C17" s="10">
        <f>242257.688-11128.2</f>
        <v>231129.48799999998</v>
      </c>
    </row>
    <row r="18" spans="1:4" ht="14.25" customHeight="1" x14ac:dyDescent="0.25">
      <c r="A18" s="6" t="s">
        <v>22</v>
      </c>
      <c r="B18" s="11" t="s">
        <v>23</v>
      </c>
      <c r="C18" s="10"/>
    </row>
    <row r="19" spans="1:4" ht="14.25" customHeight="1" x14ac:dyDescent="0.25">
      <c r="A19" s="6"/>
      <c r="B19" s="15" t="s">
        <v>24</v>
      </c>
      <c r="C19" s="14">
        <f>C16+C17</f>
        <v>232259.68799999999</v>
      </c>
    </row>
    <row r="20" spans="1:4" ht="14.25" customHeight="1" x14ac:dyDescent="0.25">
      <c r="A20" s="6"/>
      <c r="B20" s="15"/>
      <c r="C20" s="14"/>
    </row>
    <row r="21" spans="1:4" ht="14.25" customHeight="1" x14ac:dyDescent="0.25">
      <c r="A21" s="6"/>
      <c r="B21" s="16" t="s">
        <v>25</v>
      </c>
      <c r="C21" s="8">
        <f>C22+C28+C31+C36+C41+C43+C49+C52+C57+C59</f>
        <v>479577.06500000012</v>
      </c>
    </row>
    <row r="22" spans="1:4" ht="14.25" customHeight="1" x14ac:dyDescent="0.25">
      <c r="A22" s="6">
        <v>1</v>
      </c>
      <c r="B22" s="17" t="s">
        <v>26</v>
      </c>
      <c r="C22" s="18">
        <f>SUM(C23:C27)</f>
        <v>58802.152669999996</v>
      </c>
    </row>
    <row r="23" spans="1:4" ht="14.25" customHeight="1" x14ac:dyDescent="0.25">
      <c r="A23" s="6" t="s">
        <v>5</v>
      </c>
      <c r="B23" s="19" t="s">
        <v>27</v>
      </c>
      <c r="C23" s="20">
        <v>2969.78</v>
      </c>
      <c r="D23" s="21" t="s">
        <v>90</v>
      </c>
    </row>
    <row r="24" spans="1:4" ht="14.25" customHeight="1" x14ac:dyDescent="0.25">
      <c r="A24" s="6" t="s">
        <v>9</v>
      </c>
      <c r="B24" s="19" t="s">
        <v>28</v>
      </c>
      <c r="C24" s="20">
        <v>23541.014800000001</v>
      </c>
      <c r="D24" s="1" t="s">
        <v>91</v>
      </c>
    </row>
    <row r="25" spans="1:4" ht="14.25" customHeight="1" x14ac:dyDescent="0.25">
      <c r="A25" s="6" t="s">
        <v>11</v>
      </c>
      <c r="B25" s="19" t="s">
        <v>29</v>
      </c>
      <c r="C25" s="20">
        <v>9420.6577799999995</v>
      </c>
      <c r="D25" s="1" t="s">
        <v>92</v>
      </c>
    </row>
    <row r="26" spans="1:4" ht="14.25" customHeight="1" x14ac:dyDescent="0.25">
      <c r="A26" s="6" t="s">
        <v>13</v>
      </c>
      <c r="B26" s="19" t="s">
        <v>30</v>
      </c>
      <c r="C26" s="20">
        <v>100</v>
      </c>
      <c r="D26" s="1" t="s">
        <v>93</v>
      </c>
    </row>
    <row r="27" spans="1:4" ht="14.25" customHeight="1" x14ac:dyDescent="0.25">
      <c r="A27" s="6" t="s">
        <v>66</v>
      </c>
      <c r="B27" s="19" t="s">
        <v>31</v>
      </c>
      <c r="C27" s="20">
        <v>22770.700089999998</v>
      </c>
      <c r="D27" s="1" t="s">
        <v>94</v>
      </c>
    </row>
    <row r="28" spans="1:4" ht="14.25" customHeight="1" x14ac:dyDescent="0.25">
      <c r="A28" s="6">
        <v>2</v>
      </c>
      <c r="B28" s="17" t="s">
        <v>32</v>
      </c>
      <c r="C28" s="18">
        <f>SUM(C29:C30)</f>
        <v>1626.7183500000001</v>
      </c>
    </row>
    <row r="29" spans="1:4" ht="14.25" customHeight="1" x14ac:dyDescent="0.25">
      <c r="A29" s="6" t="s">
        <v>67</v>
      </c>
      <c r="B29" s="19" t="s">
        <v>33</v>
      </c>
      <c r="C29" s="20">
        <v>1560.81835</v>
      </c>
      <c r="D29" s="22" t="s">
        <v>95</v>
      </c>
    </row>
    <row r="30" spans="1:4" ht="14.25" customHeight="1" x14ac:dyDescent="0.25">
      <c r="A30" s="6" t="s">
        <v>20</v>
      </c>
      <c r="B30" s="19" t="s">
        <v>34</v>
      </c>
      <c r="C30" s="20">
        <v>65.900000000000006</v>
      </c>
      <c r="D30" s="1" t="s">
        <v>96</v>
      </c>
    </row>
    <row r="31" spans="1:4" ht="14.25" customHeight="1" x14ac:dyDescent="0.25">
      <c r="A31" s="6">
        <v>3</v>
      </c>
      <c r="B31" s="17" t="s">
        <v>35</v>
      </c>
      <c r="C31" s="18">
        <f>SUM(C32:C35)</f>
        <v>19633.025900000001</v>
      </c>
    </row>
    <row r="32" spans="1:4" ht="14.25" customHeight="1" x14ac:dyDescent="0.25">
      <c r="A32" s="6" t="s">
        <v>68</v>
      </c>
      <c r="B32" s="19" t="s">
        <v>36</v>
      </c>
      <c r="C32" s="20">
        <v>3346.0259000000001</v>
      </c>
      <c r="D32" s="1" t="s">
        <v>97</v>
      </c>
    </row>
    <row r="33" spans="1:4" ht="14.25" customHeight="1" x14ac:dyDescent="0.25">
      <c r="A33" s="6" t="s">
        <v>69</v>
      </c>
      <c r="B33" s="19" t="s">
        <v>37</v>
      </c>
      <c r="C33" s="20">
        <v>0</v>
      </c>
      <c r="D33" s="1" t="s">
        <v>98</v>
      </c>
    </row>
    <row r="34" spans="1:4" ht="14.25" customHeight="1" x14ac:dyDescent="0.25">
      <c r="A34" s="6" t="s">
        <v>70</v>
      </c>
      <c r="B34" s="19" t="s">
        <v>38</v>
      </c>
      <c r="C34" s="20">
        <v>15371.1</v>
      </c>
      <c r="D34" s="1" t="s">
        <v>99</v>
      </c>
    </row>
    <row r="35" spans="1:4" ht="14.25" customHeight="1" x14ac:dyDescent="0.25">
      <c r="A35" s="6" t="s">
        <v>71</v>
      </c>
      <c r="B35" s="19" t="s">
        <v>39</v>
      </c>
      <c r="C35" s="20">
        <v>915.9</v>
      </c>
      <c r="D35" s="1" t="s">
        <v>100</v>
      </c>
    </row>
    <row r="36" spans="1:4" ht="14.25" customHeight="1" x14ac:dyDescent="0.25">
      <c r="A36" s="6">
        <v>4</v>
      </c>
      <c r="B36" s="17" t="s">
        <v>40</v>
      </c>
      <c r="C36" s="18">
        <f>SUM(C37:C40)</f>
        <v>17078.851729999998</v>
      </c>
    </row>
    <row r="37" spans="1:4" ht="14.25" customHeight="1" x14ac:dyDescent="0.25">
      <c r="A37" s="6" t="s">
        <v>72</v>
      </c>
      <c r="B37" s="19" t="s">
        <v>41</v>
      </c>
      <c r="C37" s="20">
        <v>315</v>
      </c>
      <c r="D37" s="1" t="s">
        <v>101</v>
      </c>
    </row>
    <row r="38" spans="1:4" ht="14.25" customHeight="1" x14ac:dyDescent="0.25">
      <c r="A38" s="6" t="s">
        <v>73</v>
      </c>
      <c r="B38" s="19" t="s">
        <v>119</v>
      </c>
      <c r="C38" s="20">
        <v>0</v>
      </c>
      <c r="D38" s="1" t="s">
        <v>102</v>
      </c>
    </row>
    <row r="39" spans="1:4" ht="14.25" customHeight="1" x14ac:dyDescent="0.25">
      <c r="A39" s="6" t="s">
        <v>121</v>
      </c>
      <c r="B39" s="19" t="s">
        <v>120</v>
      </c>
      <c r="C39" s="20">
        <v>1429.21</v>
      </c>
      <c r="D39" s="1" t="s">
        <v>103</v>
      </c>
    </row>
    <row r="40" spans="1:4" ht="14.25" customHeight="1" x14ac:dyDescent="0.25">
      <c r="A40" s="6" t="s">
        <v>122</v>
      </c>
      <c r="B40" s="19" t="s">
        <v>42</v>
      </c>
      <c r="C40" s="20">
        <v>15334.641729999999</v>
      </c>
      <c r="D40" s="1" t="s">
        <v>104</v>
      </c>
    </row>
    <row r="41" spans="1:4" ht="14.25" customHeight="1" x14ac:dyDescent="0.25">
      <c r="A41" s="6">
        <v>5</v>
      </c>
      <c r="B41" s="17" t="s">
        <v>43</v>
      </c>
      <c r="C41" s="18">
        <f>C42</f>
        <v>521</v>
      </c>
    </row>
    <row r="42" spans="1:4" ht="14.25" customHeight="1" x14ac:dyDescent="0.25">
      <c r="A42" s="6" t="s">
        <v>74</v>
      </c>
      <c r="B42" s="19" t="s">
        <v>44</v>
      </c>
      <c r="C42" s="20">
        <v>521</v>
      </c>
      <c r="D42" s="1" t="s">
        <v>105</v>
      </c>
    </row>
    <row r="43" spans="1:4" ht="14.25" customHeight="1" x14ac:dyDescent="0.25">
      <c r="A43" s="6">
        <v>6</v>
      </c>
      <c r="B43" s="17" t="s">
        <v>45</v>
      </c>
      <c r="C43" s="18">
        <f>SUM(C44:C48)</f>
        <v>304637.88555000006</v>
      </c>
    </row>
    <row r="44" spans="1:4" ht="14.25" customHeight="1" x14ac:dyDescent="0.25">
      <c r="A44" s="6" t="s">
        <v>75</v>
      </c>
      <c r="B44" s="19" t="s">
        <v>46</v>
      </c>
      <c r="C44" s="20">
        <v>55377.487150000001</v>
      </c>
      <c r="D44" s="1" t="s">
        <v>106</v>
      </c>
    </row>
    <row r="45" spans="1:4" ht="14.25" customHeight="1" x14ac:dyDescent="0.25">
      <c r="A45" s="6" t="s">
        <v>76</v>
      </c>
      <c r="B45" s="19" t="s">
        <v>47</v>
      </c>
      <c r="C45" s="20">
        <v>216331.9613</v>
      </c>
      <c r="D45" s="1" t="s">
        <v>107</v>
      </c>
    </row>
    <row r="46" spans="1:4" ht="14.25" customHeight="1" x14ac:dyDescent="0.25">
      <c r="A46" s="6" t="s">
        <v>77</v>
      </c>
      <c r="B46" s="19" t="s">
        <v>48</v>
      </c>
      <c r="C46" s="20">
        <v>24813.32157</v>
      </c>
      <c r="D46" s="1" t="s">
        <v>108</v>
      </c>
    </row>
    <row r="47" spans="1:4" ht="14.25" customHeight="1" x14ac:dyDescent="0.25">
      <c r="A47" s="6" t="s">
        <v>78</v>
      </c>
      <c r="B47" s="19" t="s">
        <v>49</v>
      </c>
      <c r="C47" s="20">
        <f>153.3+3134.88665</f>
        <v>3288.1866500000001</v>
      </c>
      <c r="D47" s="1" t="s">
        <v>109</v>
      </c>
    </row>
    <row r="48" spans="1:4" ht="14.25" customHeight="1" x14ac:dyDescent="0.25">
      <c r="A48" s="6" t="s">
        <v>79</v>
      </c>
      <c r="B48" s="19" t="s">
        <v>50</v>
      </c>
      <c r="C48" s="20">
        <v>4826.9288800000004</v>
      </c>
      <c r="D48" s="1" t="s">
        <v>110</v>
      </c>
    </row>
    <row r="49" spans="1:4" ht="14.25" customHeight="1" x14ac:dyDescent="0.25">
      <c r="A49" s="6">
        <v>7</v>
      </c>
      <c r="B49" s="17" t="s">
        <v>51</v>
      </c>
      <c r="C49" s="18">
        <f>SUM(C50:C51)</f>
        <v>18813.4208</v>
      </c>
    </row>
    <row r="50" spans="1:4" ht="14.25" customHeight="1" x14ac:dyDescent="0.25">
      <c r="A50" s="6" t="s">
        <v>80</v>
      </c>
      <c r="B50" s="19" t="s">
        <v>52</v>
      </c>
      <c r="C50" s="20">
        <v>18031.220799999999</v>
      </c>
      <c r="D50" s="1" t="s">
        <v>111</v>
      </c>
    </row>
    <row r="51" spans="1:4" ht="14.25" customHeight="1" x14ac:dyDescent="0.25">
      <c r="A51" s="6" t="s">
        <v>81</v>
      </c>
      <c r="B51" s="19" t="s">
        <v>53</v>
      </c>
      <c r="C51" s="20">
        <v>782.2</v>
      </c>
      <c r="D51" s="1" t="s">
        <v>112</v>
      </c>
    </row>
    <row r="52" spans="1:4" ht="14.25" customHeight="1" x14ac:dyDescent="0.25">
      <c r="A52" s="6">
        <v>8</v>
      </c>
      <c r="B52" s="17" t="s">
        <v>54</v>
      </c>
      <c r="C52" s="18">
        <f>SUM(C53:C56)</f>
        <v>42717.9</v>
      </c>
    </row>
    <row r="53" spans="1:4" ht="14.25" customHeight="1" x14ac:dyDescent="0.25">
      <c r="A53" s="6" t="s">
        <v>82</v>
      </c>
      <c r="B53" s="19" t="s">
        <v>55</v>
      </c>
      <c r="C53" s="20">
        <v>2500</v>
      </c>
      <c r="D53" s="1" t="s">
        <v>113</v>
      </c>
    </row>
    <row r="54" spans="1:4" ht="14.25" customHeight="1" x14ac:dyDescent="0.25">
      <c r="A54" s="6" t="s">
        <v>83</v>
      </c>
      <c r="B54" s="19" t="s">
        <v>56</v>
      </c>
      <c r="C54" s="20">
        <v>1585.3</v>
      </c>
      <c r="D54" s="1" t="s">
        <v>114</v>
      </c>
    </row>
    <row r="55" spans="1:4" ht="14.25" customHeight="1" x14ac:dyDescent="0.25">
      <c r="A55" s="6" t="s">
        <v>84</v>
      </c>
      <c r="B55" s="19" t="s">
        <v>57</v>
      </c>
      <c r="C55" s="20">
        <v>37286.9</v>
      </c>
      <c r="D55" s="1" t="s">
        <v>115</v>
      </c>
    </row>
    <row r="56" spans="1:4" ht="14.25" customHeight="1" x14ac:dyDescent="0.25">
      <c r="A56" s="6" t="s">
        <v>85</v>
      </c>
      <c r="B56" s="19" t="s">
        <v>58</v>
      </c>
      <c r="C56" s="20">
        <v>1345.7</v>
      </c>
      <c r="D56" s="1" t="s">
        <v>116</v>
      </c>
    </row>
    <row r="57" spans="1:4" ht="14.25" customHeight="1" x14ac:dyDescent="0.25">
      <c r="A57" s="6">
        <v>9</v>
      </c>
      <c r="B57" s="17" t="s">
        <v>59</v>
      </c>
      <c r="C57" s="18">
        <f>C58</f>
        <v>120</v>
      </c>
    </row>
    <row r="58" spans="1:4" ht="14.25" customHeight="1" x14ac:dyDescent="0.25">
      <c r="A58" s="6" t="s">
        <v>86</v>
      </c>
      <c r="B58" s="19" t="s">
        <v>60</v>
      </c>
      <c r="C58" s="20">
        <v>120</v>
      </c>
      <c r="D58" s="1" t="s">
        <v>117</v>
      </c>
    </row>
    <row r="59" spans="1:4" ht="14.25" customHeight="1" x14ac:dyDescent="0.25">
      <c r="A59" s="6">
        <v>10</v>
      </c>
      <c r="B59" s="17" t="s">
        <v>61</v>
      </c>
      <c r="C59" s="18">
        <f>C60</f>
        <v>15626.11</v>
      </c>
    </row>
    <row r="60" spans="1:4" ht="14.25" customHeight="1" x14ac:dyDescent="0.25">
      <c r="A60" s="6" t="s">
        <v>87</v>
      </c>
      <c r="B60" s="19" t="s">
        <v>62</v>
      </c>
      <c r="C60" s="20">
        <v>15626.11</v>
      </c>
      <c r="D60" s="1" t="s">
        <v>118</v>
      </c>
    </row>
    <row r="61" spans="1:4" ht="14.25" customHeight="1" x14ac:dyDescent="0.25">
      <c r="A61" s="5"/>
      <c r="B61" s="17" t="s">
        <v>63</v>
      </c>
      <c r="C61" s="23">
        <v>0</v>
      </c>
    </row>
    <row r="62" spans="1:4" ht="14.25" customHeight="1" x14ac:dyDescent="0.25">
      <c r="A62" s="24"/>
      <c r="B62" s="25"/>
      <c r="C62" s="26"/>
    </row>
    <row r="63" spans="1:4" ht="15.75" x14ac:dyDescent="0.25">
      <c r="A63" s="50" t="s">
        <v>64</v>
      </c>
      <c r="B63" s="50"/>
      <c r="C63" s="50"/>
    </row>
    <row r="64" spans="1:4" ht="14.25" customHeight="1" x14ac:dyDescent="0.25">
      <c r="A64" s="24"/>
      <c r="B64" s="25"/>
      <c r="C64" s="26"/>
    </row>
    <row r="65" spans="1:3" ht="14.25" customHeight="1" x14ac:dyDescent="0.25">
      <c r="A65" s="44"/>
      <c r="B65" s="44"/>
      <c r="C65" s="45"/>
    </row>
    <row r="66" spans="1:3" ht="14.25" customHeight="1" x14ac:dyDescent="0.25">
      <c r="A66" s="44" t="s">
        <v>88</v>
      </c>
      <c r="B66" s="44"/>
      <c r="C66" s="45"/>
    </row>
    <row r="67" spans="1:3" ht="14.25" customHeight="1" x14ac:dyDescent="0.25">
      <c r="A67" s="44" t="s">
        <v>65</v>
      </c>
      <c r="B67" s="44"/>
      <c r="C67" s="45"/>
    </row>
    <row r="68" spans="1:3" ht="14.25" customHeight="1" x14ac:dyDescent="0.25">
      <c r="A68" s="24"/>
      <c r="B68" s="25"/>
      <c r="C68" s="26"/>
    </row>
  </sheetData>
  <mergeCells count="9">
    <mergeCell ref="A66:B66"/>
    <mergeCell ref="A67:B67"/>
    <mergeCell ref="C65:C67"/>
    <mergeCell ref="A1:C1"/>
    <mergeCell ref="A65:B65"/>
    <mergeCell ref="A10:A11"/>
    <mergeCell ref="B10:B11"/>
    <mergeCell ref="C10:C11"/>
    <mergeCell ref="A63:C63"/>
  </mergeCells>
  <pageMargins left="1.1811023622047245" right="0.39370078740157483" top="0.78740157480314965" bottom="0.78740157480314965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activeCell="F8" sqref="F8"/>
    </sheetView>
  </sheetViews>
  <sheetFormatPr defaultRowHeight="18.75" x14ac:dyDescent="0.3"/>
  <cols>
    <col min="1" max="1" width="25.5703125" style="33" customWidth="1"/>
    <col min="2" max="2" width="20.7109375" style="33" customWidth="1"/>
    <col min="3" max="4" width="20.85546875" style="33" bestFit="1" customWidth="1"/>
    <col min="5" max="256" width="9.140625" style="33"/>
    <col min="257" max="257" width="32.42578125" style="33" customWidth="1"/>
    <col min="258" max="258" width="20.7109375" style="33" customWidth="1"/>
    <col min="259" max="259" width="19.85546875" style="33" customWidth="1"/>
    <col min="260" max="260" width="19.28515625" style="33" customWidth="1"/>
    <col min="261" max="512" width="9.140625" style="33"/>
    <col min="513" max="513" width="32.42578125" style="33" customWidth="1"/>
    <col min="514" max="514" width="20.7109375" style="33" customWidth="1"/>
    <col min="515" max="515" width="19.85546875" style="33" customWidth="1"/>
    <col min="516" max="516" width="19.28515625" style="33" customWidth="1"/>
    <col min="517" max="768" width="9.140625" style="33"/>
    <col min="769" max="769" width="32.42578125" style="33" customWidth="1"/>
    <col min="770" max="770" width="20.7109375" style="33" customWidth="1"/>
    <col min="771" max="771" width="19.85546875" style="33" customWidth="1"/>
    <col min="772" max="772" width="19.28515625" style="33" customWidth="1"/>
    <col min="773" max="1024" width="9.140625" style="33"/>
    <col min="1025" max="1025" width="32.42578125" style="33" customWidth="1"/>
    <col min="1026" max="1026" width="20.7109375" style="33" customWidth="1"/>
    <col min="1027" max="1027" width="19.85546875" style="33" customWidth="1"/>
    <col min="1028" max="1028" width="19.28515625" style="33" customWidth="1"/>
    <col min="1029" max="1280" width="9.140625" style="33"/>
    <col min="1281" max="1281" width="32.42578125" style="33" customWidth="1"/>
    <col min="1282" max="1282" width="20.7109375" style="33" customWidth="1"/>
    <col min="1283" max="1283" width="19.85546875" style="33" customWidth="1"/>
    <col min="1284" max="1284" width="19.28515625" style="33" customWidth="1"/>
    <col min="1285" max="1536" width="9.140625" style="33"/>
    <col min="1537" max="1537" width="32.42578125" style="33" customWidth="1"/>
    <col min="1538" max="1538" width="20.7109375" style="33" customWidth="1"/>
    <col min="1539" max="1539" width="19.85546875" style="33" customWidth="1"/>
    <col min="1540" max="1540" width="19.28515625" style="33" customWidth="1"/>
    <col min="1541" max="1792" width="9.140625" style="33"/>
    <col min="1793" max="1793" width="32.42578125" style="33" customWidth="1"/>
    <col min="1794" max="1794" width="20.7109375" style="33" customWidth="1"/>
    <col min="1795" max="1795" width="19.85546875" style="33" customWidth="1"/>
    <col min="1796" max="1796" width="19.28515625" style="33" customWidth="1"/>
    <col min="1797" max="2048" width="9.140625" style="33"/>
    <col min="2049" max="2049" width="32.42578125" style="33" customWidth="1"/>
    <col min="2050" max="2050" width="20.7109375" style="33" customWidth="1"/>
    <col min="2051" max="2051" width="19.85546875" style="33" customWidth="1"/>
    <col min="2052" max="2052" width="19.28515625" style="33" customWidth="1"/>
    <col min="2053" max="2304" width="9.140625" style="33"/>
    <col min="2305" max="2305" width="32.42578125" style="33" customWidth="1"/>
    <col min="2306" max="2306" width="20.7109375" style="33" customWidth="1"/>
    <col min="2307" max="2307" width="19.85546875" style="33" customWidth="1"/>
    <col min="2308" max="2308" width="19.28515625" style="33" customWidth="1"/>
    <col min="2309" max="2560" width="9.140625" style="33"/>
    <col min="2561" max="2561" width="32.42578125" style="33" customWidth="1"/>
    <col min="2562" max="2562" width="20.7109375" style="33" customWidth="1"/>
    <col min="2563" max="2563" width="19.85546875" style="33" customWidth="1"/>
    <col min="2564" max="2564" width="19.28515625" style="33" customWidth="1"/>
    <col min="2565" max="2816" width="9.140625" style="33"/>
    <col min="2817" max="2817" width="32.42578125" style="33" customWidth="1"/>
    <col min="2818" max="2818" width="20.7109375" style="33" customWidth="1"/>
    <col min="2819" max="2819" width="19.85546875" style="33" customWidth="1"/>
    <col min="2820" max="2820" width="19.28515625" style="33" customWidth="1"/>
    <col min="2821" max="3072" width="9.140625" style="33"/>
    <col min="3073" max="3073" width="32.42578125" style="33" customWidth="1"/>
    <col min="3074" max="3074" width="20.7109375" style="33" customWidth="1"/>
    <col min="3075" max="3075" width="19.85546875" style="33" customWidth="1"/>
    <col min="3076" max="3076" width="19.28515625" style="33" customWidth="1"/>
    <col min="3077" max="3328" width="9.140625" style="33"/>
    <col min="3329" max="3329" width="32.42578125" style="33" customWidth="1"/>
    <col min="3330" max="3330" width="20.7109375" style="33" customWidth="1"/>
    <col min="3331" max="3331" width="19.85546875" style="33" customWidth="1"/>
    <col min="3332" max="3332" width="19.28515625" style="33" customWidth="1"/>
    <col min="3333" max="3584" width="9.140625" style="33"/>
    <col min="3585" max="3585" width="32.42578125" style="33" customWidth="1"/>
    <col min="3586" max="3586" width="20.7109375" style="33" customWidth="1"/>
    <col min="3587" max="3587" width="19.85546875" style="33" customWidth="1"/>
    <col min="3588" max="3588" width="19.28515625" style="33" customWidth="1"/>
    <col min="3589" max="3840" width="9.140625" style="33"/>
    <col min="3841" max="3841" width="32.42578125" style="33" customWidth="1"/>
    <col min="3842" max="3842" width="20.7109375" style="33" customWidth="1"/>
    <col min="3843" max="3843" width="19.85546875" style="33" customWidth="1"/>
    <col min="3844" max="3844" width="19.28515625" style="33" customWidth="1"/>
    <col min="3845" max="4096" width="9.140625" style="33"/>
    <col min="4097" max="4097" width="32.42578125" style="33" customWidth="1"/>
    <col min="4098" max="4098" width="20.7109375" style="33" customWidth="1"/>
    <col min="4099" max="4099" width="19.85546875" style="33" customWidth="1"/>
    <col min="4100" max="4100" width="19.28515625" style="33" customWidth="1"/>
    <col min="4101" max="4352" width="9.140625" style="33"/>
    <col min="4353" max="4353" width="32.42578125" style="33" customWidth="1"/>
    <col min="4354" max="4354" width="20.7109375" style="33" customWidth="1"/>
    <col min="4355" max="4355" width="19.85546875" style="33" customWidth="1"/>
    <col min="4356" max="4356" width="19.28515625" style="33" customWidth="1"/>
    <col min="4357" max="4608" width="9.140625" style="33"/>
    <col min="4609" max="4609" width="32.42578125" style="33" customWidth="1"/>
    <col min="4610" max="4610" width="20.7109375" style="33" customWidth="1"/>
    <col min="4611" max="4611" width="19.85546875" style="33" customWidth="1"/>
    <col min="4612" max="4612" width="19.28515625" style="33" customWidth="1"/>
    <col min="4613" max="4864" width="9.140625" style="33"/>
    <col min="4865" max="4865" width="32.42578125" style="33" customWidth="1"/>
    <col min="4866" max="4866" width="20.7109375" style="33" customWidth="1"/>
    <col min="4867" max="4867" width="19.85546875" style="33" customWidth="1"/>
    <col min="4868" max="4868" width="19.28515625" style="33" customWidth="1"/>
    <col min="4869" max="5120" width="9.140625" style="33"/>
    <col min="5121" max="5121" width="32.42578125" style="33" customWidth="1"/>
    <col min="5122" max="5122" width="20.7109375" style="33" customWidth="1"/>
    <col min="5123" max="5123" width="19.85546875" style="33" customWidth="1"/>
    <col min="5124" max="5124" width="19.28515625" style="33" customWidth="1"/>
    <col min="5125" max="5376" width="9.140625" style="33"/>
    <col min="5377" max="5377" width="32.42578125" style="33" customWidth="1"/>
    <col min="5378" max="5378" width="20.7109375" style="33" customWidth="1"/>
    <col min="5379" max="5379" width="19.85546875" style="33" customWidth="1"/>
    <col min="5380" max="5380" width="19.28515625" style="33" customWidth="1"/>
    <col min="5381" max="5632" width="9.140625" style="33"/>
    <col min="5633" max="5633" width="32.42578125" style="33" customWidth="1"/>
    <col min="5634" max="5634" width="20.7109375" style="33" customWidth="1"/>
    <col min="5635" max="5635" width="19.85546875" style="33" customWidth="1"/>
    <col min="5636" max="5636" width="19.28515625" style="33" customWidth="1"/>
    <col min="5637" max="5888" width="9.140625" style="33"/>
    <col min="5889" max="5889" width="32.42578125" style="33" customWidth="1"/>
    <col min="5890" max="5890" width="20.7109375" style="33" customWidth="1"/>
    <col min="5891" max="5891" width="19.85546875" style="33" customWidth="1"/>
    <col min="5892" max="5892" width="19.28515625" style="33" customWidth="1"/>
    <col min="5893" max="6144" width="9.140625" style="33"/>
    <col min="6145" max="6145" width="32.42578125" style="33" customWidth="1"/>
    <col min="6146" max="6146" width="20.7109375" style="33" customWidth="1"/>
    <col min="6147" max="6147" width="19.85546875" style="33" customWidth="1"/>
    <col min="6148" max="6148" width="19.28515625" style="33" customWidth="1"/>
    <col min="6149" max="6400" width="9.140625" style="33"/>
    <col min="6401" max="6401" width="32.42578125" style="33" customWidth="1"/>
    <col min="6402" max="6402" width="20.7109375" style="33" customWidth="1"/>
    <col min="6403" max="6403" width="19.85546875" style="33" customWidth="1"/>
    <col min="6404" max="6404" width="19.28515625" style="33" customWidth="1"/>
    <col min="6405" max="6656" width="9.140625" style="33"/>
    <col min="6657" max="6657" width="32.42578125" style="33" customWidth="1"/>
    <col min="6658" max="6658" width="20.7109375" style="33" customWidth="1"/>
    <col min="6659" max="6659" width="19.85546875" style="33" customWidth="1"/>
    <col min="6660" max="6660" width="19.28515625" style="33" customWidth="1"/>
    <col min="6661" max="6912" width="9.140625" style="33"/>
    <col min="6913" max="6913" width="32.42578125" style="33" customWidth="1"/>
    <col min="6914" max="6914" width="20.7109375" style="33" customWidth="1"/>
    <col min="6915" max="6915" width="19.85546875" style="33" customWidth="1"/>
    <col min="6916" max="6916" width="19.28515625" style="33" customWidth="1"/>
    <col min="6917" max="7168" width="9.140625" style="33"/>
    <col min="7169" max="7169" width="32.42578125" style="33" customWidth="1"/>
    <col min="7170" max="7170" width="20.7109375" style="33" customWidth="1"/>
    <col min="7171" max="7171" width="19.85546875" style="33" customWidth="1"/>
    <col min="7172" max="7172" width="19.28515625" style="33" customWidth="1"/>
    <col min="7173" max="7424" width="9.140625" style="33"/>
    <col min="7425" max="7425" width="32.42578125" style="33" customWidth="1"/>
    <col min="7426" max="7426" width="20.7109375" style="33" customWidth="1"/>
    <col min="7427" max="7427" width="19.85546875" style="33" customWidth="1"/>
    <col min="7428" max="7428" width="19.28515625" style="33" customWidth="1"/>
    <col min="7429" max="7680" width="9.140625" style="33"/>
    <col min="7681" max="7681" width="32.42578125" style="33" customWidth="1"/>
    <col min="7682" max="7682" width="20.7109375" style="33" customWidth="1"/>
    <col min="7683" max="7683" width="19.85546875" style="33" customWidth="1"/>
    <col min="7684" max="7684" width="19.28515625" style="33" customWidth="1"/>
    <col min="7685" max="7936" width="9.140625" style="33"/>
    <col min="7937" max="7937" width="32.42578125" style="33" customWidth="1"/>
    <col min="7938" max="7938" width="20.7109375" style="33" customWidth="1"/>
    <col min="7939" max="7939" width="19.85546875" style="33" customWidth="1"/>
    <col min="7940" max="7940" width="19.28515625" style="33" customWidth="1"/>
    <col min="7941" max="8192" width="9.140625" style="33"/>
    <col min="8193" max="8193" width="32.42578125" style="33" customWidth="1"/>
    <col min="8194" max="8194" width="20.7109375" style="33" customWidth="1"/>
    <col min="8195" max="8195" width="19.85546875" style="33" customWidth="1"/>
    <col min="8196" max="8196" width="19.28515625" style="33" customWidth="1"/>
    <col min="8197" max="8448" width="9.140625" style="33"/>
    <col min="8449" max="8449" width="32.42578125" style="33" customWidth="1"/>
    <col min="8450" max="8450" width="20.7109375" style="33" customWidth="1"/>
    <col min="8451" max="8451" width="19.85546875" style="33" customWidth="1"/>
    <col min="8452" max="8452" width="19.28515625" style="33" customWidth="1"/>
    <col min="8453" max="8704" width="9.140625" style="33"/>
    <col min="8705" max="8705" width="32.42578125" style="33" customWidth="1"/>
    <col min="8706" max="8706" width="20.7109375" style="33" customWidth="1"/>
    <col min="8707" max="8707" width="19.85546875" style="33" customWidth="1"/>
    <col min="8708" max="8708" width="19.28515625" style="33" customWidth="1"/>
    <col min="8709" max="8960" width="9.140625" style="33"/>
    <col min="8961" max="8961" width="32.42578125" style="33" customWidth="1"/>
    <col min="8962" max="8962" width="20.7109375" style="33" customWidth="1"/>
    <col min="8963" max="8963" width="19.85546875" style="33" customWidth="1"/>
    <col min="8964" max="8964" width="19.28515625" style="33" customWidth="1"/>
    <col min="8965" max="9216" width="9.140625" style="33"/>
    <col min="9217" max="9217" width="32.42578125" style="33" customWidth="1"/>
    <col min="9218" max="9218" width="20.7109375" style="33" customWidth="1"/>
    <col min="9219" max="9219" width="19.85546875" style="33" customWidth="1"/>
    <col min="9220" max="9220" width="19.28515625" style="33" customWidth="1"/>
    <col min="9221" max="9472" width="9.140625" style="33"/>
    <col min="9473" max="9473" width="32.42578125" style="33" customWidth="1"/>
    <col min="9474" max="9474" width="20.7109375" style="33" customWidth="1"/>
    <col min="9475" max="9475" width="19.85546875" style="33" customWidth="1"/>
    <col min="9476" max="9476" width="19.28515625" style="33" customWidth="1"/>
    <col min="9477" max="9728" width="9.140625" style="33"/>
    <col min="9729" max="9729" width="32.42578125" style="33" customWidth="1"/>
    <col min="9730" max="9730" width="20.7109375" style="33" customWidth="1"/>
    <col min="9731" max="9731" width="19.85546875" style="33" customWidth="1"/>
    <col min="9732" max="9732" width="19.28515625" style="33" customWidth="1"/>
    <col min="9733" max="9984" width="9.140625" style="33"/>
    <col min="9985" max="9985" width="32.42578125" style="33" customWidth="1"/>
    <col min="9986" max="9986" width="20.7109375" style="33" customWidth="1"/>
    <col min="9987" max="9987" width="19.85546875" style="33" customWidth="1"/>
    <col min="9988" max="9988" width="19.28515625" style="33" customWidth="1"/>
    <col min="9989" max="10240" width="9.140625" style="33"/>
    <col min="10241" max="10241" width="32.42578125" style="33" customWidth="1"/>
    <col min="10242" max="10242" width="20.7109375" style="33" customWidth="1"/>
    <col min="10243" max="10243" width="19.85546875" style="33" customWidth="1"/>
    <col min="10244" max="10244" width="19.28515625" style="33" customWidth="1"/>
    <col min="10245" max="10496" width="9.140625" style="33"/>
    <col min="10497" max="10497" width="32.42578125" style="33" customWidth="1"/>
    <col min="10498" max="10498" width="20.7109375" style="33" customWidth="1"/>
    <col min="10499" max="10499" width="19.85546875" style="33" customWidth="1"/>
    <col min="10500" max="10500" width="19.28515625" style="33" customWidth="1"/>
    <col min="10501" max="10752" width="9.140625" style="33"/>
    <col min="10753" max="10753" width="32.42578125" style="33" customWidth="1"/>
    <col min="10754" max="10754" width="20.7109375" style="33" customWidth="1"/>
    <col min="10755" max="10755" width="19.85546875" style="33" customWidth="1"/>
    <col min="10756" max="10756" width="19.28515625" style="33" customWidth="1"/>
    <col min="10757" max="11008" width="9.140625" style="33"/>
    <col min="11009" max="11009" width="32.42578125" style="33" customWidth="1"/>
    <col min="11010" max="11010" width="20.7109375" style="33" customWidth="1"/>
    <col min="11011" max="11011" width="19.85546875" style="33" customWidth="1"/>
    <col min="11012" max="11012" width="19.28515625" style="33" customWidth="1"/>
    <col min="11013" max="11264" width="9.140625" style="33"/>
    <col min="11265" max="11265" width="32.42578125" style="33" customWidth="1"/>
    <col min="11266" max="11266" width="20.7109375" style="33" customWidth="1"/>
    <col min="11267" max="11267" width="19.85546875" style="33" customWidth="1"/>
    <col min="11268" max="11268" width="19.28515625" style="33" customWidth="1"/>
    <col min="11269" max="11520" width="9.140625" style="33"/>
    <col min="11521" max="11521" width="32.42578125" style="33" customWidth="1"/>
    <col min="11522" max="11522" width="20.7109375" style="33" customWidth="1"/>
    <col min="11523" max="11523" width="19.85546875" style="33" customWidth="1"/>
    <col min="11524" max="11524" width="19.28515625" style="33" customWidth="1"/>
    <col min="11525" max="11776" width="9.140625" style="33"/>
    <col min="11777" max="11777" width="32.42578125" style="33" customWidth="1"/>
    <col min="11778" max="11778" width="20.7109375" style="33" customWidth="1"/>
    <col min="11779" max="11779" width="19.85546875" style="33" customWidth="1"/>
    <col min="11780" max="11780" width="19.28515625" style="33" customWidth="1"/>
    <col min="11781" max="12032" width="9.140625" style="33"/>
    <col min="12033" max="12033" width="32.42578125" style="33" customWidth="1"/>
    <col min="12034" max="12034" width="20.7109375" style="33" customWidth="1"/>
    <col min="12035" max="12035" width="19.85546875" style="33" customWidth="1"/>
    <col min="12036" max="12036" width="19.28515625" style="33" customWidth="1"/>
    <col min="12037" max="12288" width="9.140625" style="33"/>
    <col min="12289" max="12289" width="32.42578125" style="33" customWidth="1"/>
    <col min="12290" max="12290" width="20.7109375" style="33" customWidth="1"/>
    <col min="12291" max="12291" width="19.85546875" style="33" customWidth="1"/>
    <col min="12292" max="12292" width="19.28515625" style="33" customWidth="1"/>
    <col min="12293" max="12544" width="9.140625" style="33"/>
    <col min="12545" max="12545" width="32.42578125" style="33" customWidth="1"/>
    <col min="12546" max="12546" width="20.7109375" style="33" customWidth="1"/>
    <col min="12547" max="12547" width="19.85546875" style="33" customWidth="1"/>
    <col min="12548" max="12548" width="19.28515625" style="33" customWidth="1"/>
    <col min="12549" max="12800" width="9.140625" style="33"/>
    <col min="12801" max="12801" width="32.42578125" style="33" customWidth="1"/>
    <col min="12802" max="12802" width="20.7109375" style="33" customWidth="1"/>
    <col min="12803" max="12803" width="19.85546875" style="33" customWidth="1"/>
    <col min="12804" max="12804" width="19.28515625" style="33" customWidth="1"/>
    <col min="12805" max="13056" width="9.140625" style="33"/>
    <col min="13057" max="13057" width="32.42578125" style="33" customWidth="1"/>
    <col min="13058" max="13058" width="20.7109375" style="33" customWidth="1"/>
    <col min="13059" max="13059" width="19.85546875" style="33" customWidth="1"/>
    <col min="13060" max="13060" width="19.28515625" style="33" customWidth="1"/>
    <col min="13061" max="13312" width="9.140625" style="33"/>
    <col min="13313" max="13313" width="32.42578125" style="33" customWidth="1"/>
    <col min="13314" max="13314" width="20.7109375" style="33" customWidth="1"/>
    <col min="13315" max="13315" width="19.85546875" style="33" customWidth="1"/>
    <col min="13316" max="13316" width="19.28515625" style="33" customWidth="1"/>
    <col min="13317" max="13568" width="9.140625" style="33"/>
    <col min="13569" max="13569" width="32.42578125" style="33" customWidth="1"/>
    <col min="13570" max="13570" width="20.7109375" style="33" customWidth="1"/>
    <col min="13571" max="13571" width="19.85546875" style="33" customWidth="1"/>
    <col min="13572" max="13572" width="19.28515625" style="33" customWidth="1"/>
    <col min="13573" max="13824" width="9.140625" style="33"/>
    <col min="13825" max="13825" width="32.42578125" style="33" customWidth="1"/>
    <col min="13826" max="13826" width="20.7109375" style="33" customWidth="1"/>
    <col min="13827" max="13827" width="19.85546875" style="33" customWidth="1"/>
    <col min="13828" max="13828" width="19.28515625" style="33" customWidth="1"/>
    <col min="13829" max="14080" width="9.140625" style="33"/>
    <col min="14081" max="14081" width="32.42578125" style="33" customWidth="1"/>
    <col min="14082" max="14082" width="20.7109375" style="33" customWidth="1"/>
    <col min="14083" max="14083" width="19.85546875" style="33" customWidth="1"/>
    <col min="14084" max="14084" width="19.28515625" style="33" customWidth="1"/>
    <col min="14085" max="14336" width="9.140625" style="33"/>
    <col min="14337" max="14337" width="32.42578125" style="33" customWidth="1"/>
    <col min="14338" max="14338" width="20.7109375" style="33" customWidth="1"/>
    <col min="14339" max="14339" width="19.85546875" style="33" customWidth="1"/>
    <col min="14340" max="14340" width="19.28515625" style="33" customWidth="1"/>
    <col min="14341" max="14592" width="9.140625" style="33"/>
    <col min="14593" max="14593" width="32.42578125" style="33" customWidth="1"/>
    <col min="14594" max="14594" width="20.7109375" style="33" customWidth="1"/>
    <col min="14595" max="14595" width="19.85546875" style="33" customWidth="1"/>
    <col min="14596" max="14596" width="19.28515625" style="33" customWidth="1"/>
    <col min="14597" max="14848" width="9.140625" style="33"/>
    <col min="14849" max="14849" width="32.42578125" style="33" customWidth="1"/>
    <col min="14850" max="14850" width="20.7109375" style="33" customWidth="1"/>
    <col min="14851" max="14851" width="19.85546875" style="33" customWidth="1"/>
    <col min="14852" max="14852" width="19.28515625" style="33" customWidth="1"/>
    <col min="14853" max="15104" width="9.140625" style="33"/>
    <col min="15105" max="15105" width="32.42578125" style="33" customWidth="1"/>
    <col min="15106" max="15106" width="20.7109375" style="33" customWidth="1"/>
    <col min="15107" max="15107" width="19.85546875" style="33" customWidth="1"/>
    <col min="15108" max="15108" width="19.28515625" style="33" customWidth="1"/>
    <col min="15109" max="15360" width="9.140625" style="33"/>
    <col min="15361" max="15361" width="32.42578125" style="33" customWidth="1"/>
    <col min="15362" max="15362" width="20.7109375" style="33" customWidth="1"/>
    <col min="15363" max="15363" width="19.85546875" style="33" customWidth="1"/>
    <col min="15364" max="15364" width="19.28515625" style="33" customWidth="1"/>
    <col min="15365" max="15616" width="9.140625" style="33"/>
    <col min="15617" max="15617" width="32.42578125" style="33" customWidth="1"/>
    <col min="15618" max="15618" width="20.7109375" style="33" customWidth="1"/>
    <col min="15619" max="15619" width="19.85546875" style="33" customWidth="1"/>
    <col min="15620" max="15620" width="19.28515625" style="33" customWidth="1"/>
    <col min="15621" max="15872" width="9.140625" style="33"/>
    <col min="15873" max="15873" width="32.42578125" style="33" customWidth="1"/>
    <col min="15874" max="15874" width="20.7109375" style="33" customWidth="1"/>
    <col min="15875" max="15875" width="19.85546875" style="33" customWidth="1"/>
    <col min="15876" max="15876" width="19.28515625" style="33" customWidth="1"/>
    <col min="15877" max="16128" width="9.140625" style="33"/>
    <col min="16129" max="16129" width="32.42578125" style="33" customWidth="1"/>
    <col min="16130" max="16130" width="20.7109375" style="33" customWidth="1"/>
    <col min="16131" max="16131" width="19.85546875" style="33" customWidth="1"/>
    <col min="16132" max="16132" width="19.28515625" style="33" customWidth="1"/>
    <col min="16133" max="16384" width="9.140625" style="33"/>
  </cols>
  <sheetData>
    <row r="1" spans="1:10" x14ac:dyDescent="0.3">
      <c r="C1" s="51"/>
      <c r="D1" s="51"/>
    </row>
    <row r="3" spans="1:10" ht="64.5" customHeight="1" x14ac:dyDescent="0.3">
      <c r="A3" s="52" t="s">
        <v>132</v>
      </c>
      <c r="B3" s="52"/>
      <c r="C3" s="52"/>
      <c r="D3" s="52"/>
    </row>
    <row r="4" spans="1:10" x14ac:dyDescent="0.3">
      <c r="A4" s="34"/>
      <c r="B4" s="34"/>
      <c r="C4" s="34"/>
      <c r="D4" s="34"/>
    </row>
    <row r="5" spans="1:10" x14ac:dyDescent="0.3">
      <c r="D5" s="41" t="s">
        <v>128</v>
      </c>
    </row>
    <row r="6" spans="1:10" s="35" customFormat="1" x14ac:dyDescent="0.3">
      <c r="A6" s="53" t="s">
        <v>124</v>
      </c>
      <c r="B6" s="53" t="s">
        <v>130</v>
      </c>
      <c r="C6" s="53" t="s">
        <v>129</v>
      </c>
      <c r="D6" s="53"/>
    </row>
    <row r="7" spans="1:10" s="35" customFormat="1" x14ac:dyDescent="0.3">
      <c r="A7" s="53"/>
      <c r="B7" s="54"/>
      <c r="C7" s="43" t="s">
        <v>131</v>
      </c>
      <c r="D7" s="39" t="s">
        <v>133</v>
      </c>
    </row>
    <row r="8" spans="1:10" ht="44.25" customHeight="1" x14ac:dyDescent="0.3">
      <c r="A8" s="36" t="s">
        <v>125</v>
      </c>
      <c r="B8" s="40">
        <v>1358744.8851899996</v>
      </c>
      <c r="C8" s="40">
        <v>1398677.0125799999</v>
      </c>
      <c r="D8" s="40">
        <v>1312026.59919</v>
      </c>
    </row>
    <row r="9" spans="1:10" ht="44.25" customHeight="1" x14ac:dyDescent="0.3">
      <c r="A9" s="36" t="s">
        <v>126</v>
      </c>
      <c r="B9" s="40">
        <v>1358744.8851899996</v>
      </c>
      <c r="C9" s="40">
        <v>1398677.0125799999</v>
      </c>
      <c r="D9" s="40">
        <v>1312026.59919</v>
      </c>
    </row>
    <row r="10" spans="1:10" ht="44.25" customHeight="1" x14ac:dyDescent="0.3">
      <c r="A10" s="36" t="s">
        <v>127</v>
      </c>
      <c r="B10" s="40">
        <f>+B8-B9</f>
        <v>0</v>
      </c>
      <c r="C10" s="40">
        <f>+C8-C9</f>
        <v>0</v>
      </c>
      <c r="D10" s="40">
        <f>+D8-D9</f>
        <v>0</v>
      </c>
    </row>
    <row r="13" spans="1:10" x14ac:dyDescent="0.3">
      <c r="B13" s="42"/>
    </row>
    <row r="15" spans="1:10" x14ac:dyDescent="0.3">
      <c r="F15" s="37"/>
      <c r="G15" s="37"/>
      <c r="H15" s="37"/>
      <c r="I15" s="37"/>
      <c r="J15" s="37"/>
    </row>
    <row r="16" spans="1:10" x14ac:dyDescent="0.3">
      <c r="F16" s="38"/>
      <c r="G16" s="38"/>
      <c r="H16" s="38"/>
      <c r="I16" s="37"/>
      <c r="J16" s="37"/>
    </row>
    <row r="17" spans="6:10" x14ac:dyDescent="0.3">
      <c r="F17" s="37"/>
      <c r="G17" s="37"/>
      <c r="H17" s="37"/>
      <c r="I17" s="37"/>
      <c r="J17" s="37"/>
    </row>
  </sheetData>
  <mergeCells count="5">
    <mergeCell ref="C1:D1"/>
    <mergeCell ref="A3:D3"/>
    <mergeCell ref="A6:A7"/>
    <mergeCell ref="B6:B7"/>
    <mergeCell ref="C6:D6"/>
  </mergeCells>
  <pageMargins left="1.1811023622047245" right="0.39370078740157483" top="0.78740157480314965" bottom="0.78740157480314965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2024-11-07T11:57:17Z</dcterms:modified>
</cp:coreProperties>
</file>